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 firstSheet="2" activeTab="2"/>
  </bookViews>
  <sheets>
    <sheet name="Feuil1" sheetId="1" r:id="rId1"/>
    <sheet name="Historique compte" sheetId="2" r:id="rId2"/>
    <sheet name="année 2017" sheetId="3" r:id="rId3"/>
    <sheet name="Historique compte 311217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5" i="3"/>
  <c r="B6" i="3"/>
  <c r="B9" i="3"/>
  <c r="B10" i="3"/>
  <c r="B12" i="3"/>
  <c r="B13" i="3"/>
  <c r="B15" i="3"/>
  <c r="B11" i="3"/>
  <c r="E24" i="2"/>
  <c r="B5" i="1"/>
  <c r="B6" i="1"/>
  <c r="B7" i="1"/>
  <c r="B10" i="1"/>
  <c r="B11" i="1"/>
  <c r="B12" i="1"/>
  <c r="B13" i="1"/>
  <c r="B17" i="1"/>
</calcChain>
</file>

<file path=xl/sharedStrings.xml><?xml version="1.0" encoding="utf-8"?>
<sst xmlns="http://schemas.openxmlformats.org/spreadsheetml/2006/main" count="287" uniqueCount="65">
  <si>
    <t>Montant sur compte au 1/12/2017</t>
  </si>
  <si>
    <t>Dons &amp; adhésions</t>
  </si>
  <si>
    <t xml:space="preserve">Dépenses matériel (clefs USB, cartes visites, etc) </t>
  </si>
  <si>
    <t>Recettes</t>
  </si>
  <si>
    <t>Factures formations (Premières lignes)</t>
  </si>
  <si>
    <t>Dépenses</t>
  </si>
  <si>
    <t>Organisations CA et réunion membre</t>
  </si>
  <si>
    <t>Date Opération</t>
  </si>
  <si>
    <t>Date Valeur</t>
  </si>
  <si>
    <t>Libellé Opération 1</t>
  </si>
  <si>
    <t>Libellé Opération 2</t>
  </si>
  <si>
    <t>Montant</t>
  </si>
  <si>
    <t>CARTE 2311 7764 GANDI</t>
  </si>
  <si>
    <t>VIR SEPA EMET : PREMIERES LIGNES</t>
  </si>
  <si>
    <t>PREMIERES LIGNES TELEVISION?</t>
  </si>
  <si>
    <t>ESPRIT ASSOC BUSINESS</t>
  </si>
  <si>
    <t>VIR SEPA EMET : LEMON WAY SAS</t>
  </si>
  <si>
    <t>LEMON WAY SAS</t>
  </si>
  <si>
    <t>CARTE 2809 7764 FRANPRIX</t>
  </si>
  <si>
    <t>CARTE 2109 7764 AMAZON PAYMENTS</t>
  </si>
  <si>
    <t>CARTE 0609 7764 FNAC DIRECT</t>
  </si>
  <si>
    <t>CARTE 0609 7764 KUBII</t>
  </si>
  <si>
    <t>COOPA 24/08 Gregoire Pouget</t>
  </si>
  <si>
    <t>Gregoire Pouget</t>
  </si>
  <si>
    <t>CARTE 2108 7764 VISTAPR*VistaPri</t>
  </si>
  <si>
    <t>MT ORIGINE 68,35 EUR NL</t>
  </si>
  <si>
    <t>RETRAIT DAB 21-08-20041-7764</t>
  </si>
  <si>
    <t>VIR SEPA EMET : HelloAsso -</t>
  </si>
  <si>
    <t>HelloAsso</t>
  </si>
  <si>
    <t>FRAIS ENVOI CHEQUIER</t>
  </si>
  <si>
    <t>CHEQUES 3180736 A 3180775</t>
  </si>
  <si>
    <t>REMISE CHQ 0998914</t>
  </si>
  <si>
    <t>Gestion compte bancaire</t>
  </si>
  <si>
    <t xml:space="preserve">Total </t>
  </si>
  <si>
    <t>verif</t>
  </si>
  <si>
    <t>Date</t>
  </si>
  <si>
    <t>Libellé</t>
  </si>
  <si>
    <t>Libellé complémentaire</t>
  </si>
  <si>
    <t>Sens</t>
  </si>
  <si>
    <t>Numéro de chèque</t>
  </si>
  <si>
    <t>CREDIT</t>
  </si>
  <si>
    <t>DEBIT</t>
  </si>
  <si>
    <t xml:space="preserve">                                </t>
  </si>
  <si>
    <t>CARTE 0112 7764 MONOPRIX</t>
  </si>
  <si>
    <t>VIR SEPA EMET : ECOLE CFJ -</t>
  </si>
  <si>
    <t>ECOLE CFJ</t>
  </si>
  <si>
    <t>CARTE 0612 7764 TRAINLINE</t>
  </si>
  <si>
    <t>CARTE 0712 7764 AIRBNB</t>
  </si>
  <si>
    <t>MT ORIGINE 121,56 EUR GB</t>
  </si>
  <si>
    <t>CARTE 0712 7764 BOULANGER</t>
  </si>
  <si>
    <t>RETRAIT DAB 14-12-20041-7764</t>
  </si>
  <si>
    <t>pour payer billet CCC</t>
  </si>
  <si>
    <t>CARTE 2312 7764 AIRBNB</t>
  </si>
  <si>
    <t>MT ORIGINE 11,44 EUR GB</t>
  </si>
  <si>
    <t>MT ORIGINE 99,78 EUR GB</t>
  </si>
  <si>
    <t>COOPA 26/12 Gregoire Pouget</t>
  </si>
  <si>
    <t>MT ORIGINE 30,87 EUR GB</t>
  </si>
  <si>
    <t>VIR SEPA EMET : DRFIP PACA -</t>
  </si>
  <si>
    <t>DRFIP PACA</t>
  </si>
  <si>
    <t xml:space="preserve">Factures formations </t>
  </si>
  <si>
    <t>Missions</t>
  </si>
  <si>
    <t>HISTORIQUE compte N2H au 31/12/2017</t>
  </si>
  <si>
    <t>Remise cheque</t>
  </si>
  <si>
    <t>Frais envoi chequier</t>
  </si>
  <si>
    <t>Montant sur compte au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</si>
</sst>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_);[Red]\(#,##0\ &quot;€&quot;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6" fontId="0" fillId="0" borderId="0" xfId="0" applyNumberFormat="1"/>
    <xf numFmtId="0" fontId="1" fillId="0" borderId="0" xfId="0" applyFont="1"/>
    <xf numFmtId="14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6" fontId="1" fillId="2" borderId="0" xfId="0" applyNumberFormat="1" applyFont="1" applyFill="1"/>
    <xf numFmtId="0" fontId="0" fillId="3" borderId="0" xfId="0" applyFill="1"/>
    <xf numFmtId="0" fontId="0" fillId="4" borderId="0" xfId="0" applyFill="1"/>
    <xf numFmtId="6" fontId="0" fillId="5" borderId="0" xfId="0" applyNumberFormat="1" applyFill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0" fillId="5" borderId="0" xfId="0" applyFill="1"/>
    <xf numFmtId="6" fontId="0" fillId="6" borderId="0" xfId="0" applyNumberForma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E21" sqref="E21"/>
    </sheetView>
  </sheetViews>
  <sheetFormatPr baseColWidth="10" defaultRowHeight="15" x14ac:dyDescent="0"/>
  <cols>
    <col min="1" max="1" width="41.5" customWidth="1"/>
    <col min="2" max="2" width="13.1640625" customWidth="1"/>
  </cols>
  <sheetData>
    <row r="2" spans="1:2">
      <c r="A2" s="2" t="s">
        <v>0</v>
      </c>
      <c r="B2">
        <v>1410.92</v>
      </c>
    </row>
    <row r="4" spans="1:2">
      <c r="A4" s="2" t="s">
        <v>3</v>
      </c>
    </row>
    <row r="5" spans="1:2">
      <c r="A5" t="s">
        <v>1</v>
      </c>
      <c r="B5" s="1">
        <f>'Historique compte'!E20+'Historique compte'!E19+'Historique compte'!E11+'Historique compte'!E7+'Historique compte'!E5</f>
        <v>1020</v>
      </c>
    </row>
    <row r="6" spans="1:2">
      <c r="A6" t="s">
        <v>4</v>
      </c>
      <c r="B6" s="1">
        <f>'Historique compte'!E3</f>
        <v>800</v>
      </c>
    </row>
    <row r="7" spans="1:2">
      <c r="A7" s="4" t="s">
        <v>33</v>
      </c>
      <c r="B7" s="6">
        <f>B5+B6</f>
        <v>1820</v>
      </c>
    </row>
    <row r="8" spans="1:2">
      <c r="B8" s="1"/>
    </row>
    <row r="9" spans="1:2">
      <c r="A9" s="2" t="s">
        <v>5</v>
      </c>
      <c r="B9" s="1"/>
    </row>
    <row r="10" spans="1:2">
      <c r="A10" t="s">
        <v>2</v>
      </c>
      <c r="B10">
        <f>'Historique compte'!E2+'Historique compte'!E9+'Historique compte'!E12+'Historique compte'!E13+'Historique compte'!E14+'Historique compte'!E17</f>
        <v>-297.51</v>
      </c>
    </row>
    <row r="11" spans="1:2">
      <c r="A11" t="s">
        <v>6</v>
      </c>
      <c r="B11">
        <f>'Historique compte'!E8+'Historique compte'!E16</f>
        <v>-70.260000000000005</v>
      </c>
    </row>
    <row r="12" spans="1:2">
      <c r="A12" t="s">
        <v>32</v>
      </c>
      <c r="B12">
        <f>'Historique compte'!E4+'Historique compte'!E6+'Historique compte'!E10+'Historique compte'!E21</f>
        <v>-41.309999999999995</v>
      </c>
    </row>
    <row r="13" spans="1:2">
      <c r="A13" s="4" t="s">
        <v>33</v>
      </c>
      <c r="B13" s="5">
        <f>B10+B11+B12</f>
        <v>-409.08</v>
      </c>
    </row>
    <row r="17" spans="2:3">
      <c r="B17" s="1">
        <f>B2-(B7+B13)</f>
        <v>0</v>
      </c>
      <c r="C17" t="s">
        <v>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5" sqref="E25"/>
    </sheetView>
  </sheetViews>
  <sheetFormatPr baseColWidth="10" defaultRowHeight="15" x14ac:dyDescent="0"/>
  <cols>
    <col min="1" max="1" width="13.83203125" bestFit="1" customWidth="1"/>
    <col min="3" max="3" width="39.33203125" customWidth="1"/>
    <col min="4" max="4" width="27.5" bestFit="1" customWidth="1"/>
    <col min="5" max="5" width="13.83203125" customWidth="1"/>
  </cols>
  <sheetData>
    <row r="1" spans="1:5">
      <c r="A1" t="s">
        <v>7</v>
      </c>
      <c r="B1" t="s">
        <v>8</v>
      </c>
      <c r="C1" t="s">
        <v>9</v>
      </c>
      <c r="D1" t="s">
        <v>10</v>
      </c>
      <c r="E1" t="s">
        <v>11</v>
      </c>
    </row>
    <row r="2" spans="1:5">
      <c r="A2" s="3">
        <v>43063</v>
      </c>
      <c r="B2" s="3">
        <v>43063</v>
      </c>
      <c r="C2" t="s">
        <v>12</v>
      </c>
      <c r="E2">
        <v>-6</v>
      </c>
    </row>
    <row r="3" spans="1:5">
      <c r="A3" s="3">
        <v>43062</v>
      </c>
      <c r="B3" s="3">
        <v>43062</v>
      </c>
      <c r="C3" t="s">
        <v>13</v>
      </c>
      <c r="D3" t="s">
        <v>14</v>
      </c>
      <c r="E3">
        <v>800</v>
      </c>
    </row>
    <row r="4" spans="1:5">
      <c r="A4" s="3">
        <v>43056</v>
      </c>
      <c r="B4" s="3">
        <v>43056</v>
      </c>
      <c r="C4" t="s">
        <v>15</v>
      </c>
      <c r="E4">
        <v>-11.2</v>
      </c>
    </row>
    <row r="5" spans="1:5">
      <c r="A5" s="3">
        <v>43053</v>
      </c>
      <c r="B5" s="3">
        <v>43053</v>
      </c>
      <c r="C5" t="s">
        <v>16</v>
      </c>
      <c r="D5" t="s">
        <v>17</v>
      </c>
      <c r="E5">
        <v>10</v>
      </c>
    </row>
    <row r="6" spans="1:5">
      <c r="A6" s="3">
        <v>43025</v>
      </c>
      <c r="B6" s="3">
        <v>43025</v>
      </c>
      <c r="C6" t="s">
        <v>15</v>
      </c>
      <c r="E6">
        <v>-11.2</v>
      </c>
    </row>
    <row r="7" spans="1:5">
      <c r="A7" s="3">
        <v>43020</v>
      </c>
      <c r="B7" s="3">
        <v>43020</v>
      </c>
      <c r="C7" t="s">
        <v>16</v>
      </c>
      <c r="D7" t="s">
        <v>17</v>
      </c>
      <c r="E7">
        <v>220</v>
      </c>
    </row>
    <row r="8" spans="1:5">
      <c r="A8" s="3">
        <v>43007</v>
      </c>
      <c r="B8" s="3">
        <v>43007</v>
      </c>
      <c r="C8" t="s">
        <v>18</v>
      </c>
      <c r="E8">
        <v>-26.26</v>
      </c>
    </row>
    <row r="9" spans="1:5">
      <c r="A9" s="3">
        <v>43003</v>
      </c>
      <c r="B9" s="3">
        <v>43003</v>
      </c>
      <c r="C9" t="s">
        <v>19</v>
      </c>
      <c r="E9">
        <v>-73.98</v>
      </c>
    </row>
    <row r="10" spans="1:5">
      <c r="A10" s="3">
        <v>42995</v>
      </c>
      <c r="B10" s="3">
        <v>42995</v>
      </c>
      <c r="C10" t="s">
        <v>15</v>
      </c>
      <c r="E10">
        <v>-11.2</v>
      </c>
    </row>
    <row r="11" spans="1:5">
      <c r="A11" s="3">
        <v>42990</v>
      </c>
      <c r="B11" s="3">
        <v>42990</v>
      </c>
      <c r="C11" t="s">
        <v>16</v>
      </c>
      <c r="D11" t="s">
        <v>17</v>
      </c>
      <c r="E11">
        <v>25</v>
      </c>
    </row>
    <row r="12" spans="1:5">
      <c r="A12" s="3">
        <v>42986</v>
      </c>
      <c r="B12" s="3">
        <v>42986</v>
      </c>
      <c r="C12" t="s">
        <v>20</v>
      </c>
      <c r="E12">
        <v>-52.98</v>
      </c>
    </row>
    <row r="13" spans="1:5">
      <c r="A13" s="3">
        <v>42985</v>
      </c>
      <c r="B13" s="3">
        <v>42985</v>
      </c>
      <c r="C13" t="s">
        <v>21</v>
      </c>
      <c r="E13">
        <v>-89.8</v>
      </c>
    </row>
    <row r="14" spans="1:5">
      <c r="A14" s="3">
        <v>42985</v>
      </c>
      <c r="B14" s="3">
        <v>42985</v>
      </c>
      <c r="C14" t="s">
        <v>20</v>
      </c>
      <c r="E14">
        <v>-6.4</v>
      </c>
    </row>
    <row r="15" spans="1:5">
      <c r="A15" s="3">
        <v>42971</v>
      </c>
      <c r="B15" s="3">
        <v>42972</v>
      </c>
      <c r="C15" t="s">
        <v>22</v>
      </c>
      <c r="D15" t="s">
        <v>23</v>
      </c>
      <c r="E15">
        <v>-130</v>
      </c>
    </row>
    <row r="16" spans="1:5">
      <c r="A16" s="3">
        <v>42971</v>
      </c>
      <c r="B16" s="3">
        <v>42972</v>
      </c>
      <c r="C16" t="s">
        <v>22</v>
      </c>
      <c r="D16" t="s">
        <v>23</v>
      </c>
      <c r="E16">
        <v>-44</v>
      </c>
    </row>
    <row r="17" spans="1:5">
      <c r="A17" s="3">
        <v>42969</v>
      </c>
      <c r="B17" s="3">
        <v>42969</v>
      </c>
      <c r="C17" t="s">
        <v>24</v>
      </c>
      <c r="D17" t="s">
        <v>25</v>
      </c>
      <c r="E17">
        <v>-68.349999999999994</v>
      </c>
    </row>
    <row r="18" spans="1:5">
      <c r="A18" s="3">
        <v>42969</v>
      </c>
      <c r="B18" s="3">
        <v>42969</v>
      </c>
      <c r="C18" t="s">
        <v>26</v>
      </c>
      <c r="E18">
        <v>-20</v>
      </c>
    </row>
    <row r="19" spans="1:5">
      <c r="A19" s="3">
        <v>42958</v>
      </c>
      <c r="B19" s="3">
        <v>42958</v>
      </c>
      <c r="C19" t="s">
        <v>16</v>
      </c>
      <c r="D19" t="s">
        <v>17</v>
      </c>
      <c r="E19">
        <v>310</v>
      </c>
    </row>
    <row r="20" spans="1:5">
      <c r="A20" s="3">
        <v>42956</v>
      </c>
      <c r="B20" s="3">
        <v>42956</v>
      </c>
      <c r="C20" t="s">
        <v>27</v>
      </c>
      <c r="D20" t="s">
        <v>28</v>
      </c>
      <c r="E20">
        <v>455</v>
      </c>
    </row>
    <row r="21" spans="1:5">
      <c r="A21" s="3">
        <v>42940</v>
      </c>
      <c r="B21" s="3">
        <v>42940</v>
      </c>
      <c r="C21" t="s">
        <v>29</v>
      </c>
      <c r="D21" t="s">
        <v>30</v>
      </c>
      <c r="E21">
        <v>-7.71</v>
      </c>
    </row>
    <row r="22" spans="1:5">
      <c r="A22" s="3">
        <v>42936</v>
      </c>
      <c r="B22" s="3">
        <v>42940</v>
      </c>
      <c r="C22" t="s">
        <v>31</v>
      </c>
      <c r="E22">
        <v>150</v>
      </c>
    </row>
    <row r="24" spans="1:5">
      <c r="E24">
        <f>SUM(E2:E23)</f>
        <v>1410.9199999999998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42" sqref="D42"/>
    </sheetView>
  </sheetViews>
  <sheetFormatPr baseColWidth="10" defaultRowHeight="15" x14ac:dyDescent="0"/>
  <cols>
    <col min="1" max="1" width="40.83203125" bestFit="1" customWidth="1"/>
    <col min="2" max="2" width="41.1640625" customWidth="1"/>
    <col min="3" max="3" width="21.83203125" customWidth="1"/>
  </cols>
  <sheetData>
    <row r="1" spans="1:2">
      <c r="A1" s="10" t="s">
        <v>64</v>
      </c>
    </row>
    <row r="2" spans="1:2">
      <c r="A2" s="11"/>
    </row>
    <row r="3" spans="1:2">
      <c r="A3" s="10" t="s">
        <v>3</v>
      </c>
    </row>
    <row r="4" spans="1:2">
      <c r="A4" s="11" t="s">
        <v>1</v>
      </c>
      <c r="B4" s="9">
        <f>D21+D22+D30+D34+D36+D47</f>
        <v>1045</v>
      </c>
    </row>
    <row r="5" spans="1:2">
      <c r="A5" s="11" t="s">
        <v>59</v>
      </c>
      <c r="B5" s="14">
        <f>D38+D41+D55+D42</f>
        <v>3080</v>
      </c>
    </row>
    <row r="6" spans="1:2">
      <c r="A6" s="12" t="s">
        <v>33</v>
      </c>
      <c r="B6" s="6">
        <f>B4+B5</f>
        <v>4125</v>
      </c>
    </row>
    <row r="7" spans="1:2">
      <c r="A7" s="11"/>
      <c r="B7" s="1"/>
    </row>
    <row r="8" spans="1:2">
      <c r="A8" s="10" t="s">
        <v>5</v>
      </c>
      <c r="B8" s="1"/>
    </row>
    <row r="9" spans="1:2">
      <c r="A9" s="11" t="s">
        <v>2</v>
      </c>
      <c r="B9" s="16">
        <f>D23+D27+D28+D29+D32+D39+D40+D46</f>
        <v>377.77</v>
      </c>
    </row>
    <row r="10" spans="1:2">
      <c r="A10" s="11" t="s">
        <v>6</v>
      </c>
      <c r="B10" s="7">
        <f>D26+D33+D40</f>
        <v>127.53</v>
      </c>
    </row>
    <row r="11" spans="1:2">
      <c r="A11" s="11" t="s">
        <v>60</v>
      </c>
      <c r="B11" s="17">
        <f>D48+D43+D44+D45+D52+D54+D53-(D50+D51)</f>
        <v>737.20999999999992</v>
      </c>
    </row>
    <row r="12" spans="1:2">
      <c r="A12" s="11" t="s">
        <v>32</v>
      </c>
      <c r="B12" s="18">
        <f>D31+D35+D37+D49+D19+D20-(D24+D25)</f>
        <v>52.510000000000019</v>
      </c>
    </row>
    <row r="13" spans="1:2">
      <c r="A13" s="12" t="s">
        <v>33</v>
      </c>
      <c r="B13" s="5">
        <f>B9+B10+B12</f>
        <v>557.80999999999995</v>
      </c>
    </row>
    <row r="14" spans="1:2">
      <c r="A14" s="11"/>
    </row>
    <row r="15" spans="1:2">
      <c r="B15" s="1">
        <f>B6-B13</f>
        <v>3567.19</v>
      </c>
    </row>
    <row r="17" spans="1:6">
      <c r="A17" t="s">
        <v>61</v>
      </c>
    </row>
    <row r="18" spans="1:6">
      <c r="A18" t="s">
        <v>35</v>
      </c>
      <c r="B18" t="s">
        <v>36</v>
      </c>
      <c r="C18" t="s">
        <v>37</v>
      </c>
      <c r="D18" t="s">
        <v>11</v>
      </c>
      <c r="E18" t="s">
        <v>38</v>
      </c>
      <c r="F18" t="s">
        <v>39</v>
      </c>
    </row>
    <row r="19" spans="1:6">
      <c r="A19" s="3">
        <v>42940</v>
      </c>
      <c r="B19" t="s">
        <v>62</v>
      </c>
      <c r="D19" s="18">
        <v>150</v>
      </c>
      <c r="E19" t="s">
        <v>40</v>
      </c>
    </row>
    <row r="20" spans="1:6">
      <c r="A20" s="3">
        <v>42940</v>
      </c>
      <c r="B20" t="s">
        <v>63</v>
      </c>
      <c r="D20" s="18">
        <v>7.71</v>
      </c>
      <c r="E20" t="s">
        <v>41</v>
      </c>
    </row>
    <row r="21" spans="1:6">
      <c r="A21" s="3">
        <v>42956</v>
      </c>
      <c r="B21" t="s">
        <v>27</v>
      </c>
      <c r="C21" t="s">
        <v>28</v>
      </c>
      <c r="D21" s="13">
        <v>455</v>
      </c>
      <c r="E21" t="s">
        <v>40</v>
      </c>
    </row>
    <row r="22" spans="1:6">
      <c r="A22" s="3">
        <v>42958</v>
      </c>
      <c r="B22" t="s">
        <v>16</v>
      </c>
      <c r="C22" t="s">
        <v>17</v>
      </c>
      <c r="D22" s="13">
        <v>310</v>
      </c>
      <c r="E22" t="s">
        <v>40</v>
      </c>
    </row>
    <row r="23" spans="1:6">
      <c r="A23" s="3">
        <v>42969</v>
      </c>
      <c r="B23" t="s">
        <v>24</v>
      </c>
      <c r="C23" t="s">
        <v>25</v>
      </c>
      <c r="D23" s="16">
        <v>68.349999999999994</v>
      </c>
      <c r="E23" t="s">
        <v>41</v>
      </c>
    </row>
    <row r="24" spans="1:6">
      <c r="A24" s="3">
        <v>42969</v>
      </c>
      <c r="B24" t="s">
        <v>26</v>
      </c>
      <c r="C24" t="s">
        <v>42</v>
      </c>
      <c r="D24" s="18">
        <v>20</v>
      </c>
      <c r="E24" t="s">
        <v>41</v>
      </c>
    </row>
    <row r="25" spans="1:6">
      <c r="A25" s="3">
        <v>42971</v>
      </c>
      <c r="B25" t="s">
        <v>22</v>
      </c>
      <c r="C25" t="s">
        <v>23</v>
      </c>
      <c r="D25" s="18">
        <v>130</v>
      </c>
      <c r="E25" t="s">
        <v>41</v>
      </c>
    </row>
    <row r="26" spans="1:6">
      <c r="A26" s="3">
        <v>42971</v>
      </c>
      <c r="B26" t="s">
        <v>22</v>
      </c>
      <c r="C26" t="s">
        <v>23</v>
      </c>
      <c r="D26" s="7">
        <v>44</v>
      </c>
      <c r="E26" t="s">
        <v>41</v>
      </c>
    </row>
    <row r="27" spans="1:6">
      <c r="A27" s="3">
        <v>42985</v>
      </c>
      <c r="B27" t="s">
        <v>21</v>
      </c>
      <c r="C27" t="s">
        <v>42</v>
      </c>
      <c r="D27" s="16">
        <v>89.8</v>
      </c>
      <c r="E27" t="s">
        <v>41</v>
      </c>
    </row>
    <row r="28" spans="1:6">
      <c r="A28" s="3">
        <v>42985</v>
      </c>
      <c r="B28" t="s">
        <v>20</v>
      </c>
      <c r="C28" t="s">
        <v>42</v>
      </c>
      <c r="D28" s="16">
        <v>6.4</v>
      </c>
      <c r="E28" t="s">
        <v>41</v>
      </c>
    </row>
    <row r="29" spans="1:6">
      <c r="A29" s="3">
        <v>42986</v>
      </c>
      <c r="B29" t="s">
        <v>20</v>
      </c>
      <c r="C29" t="s">
        <v>42</v>
      </c>
      <c r="D29" s="16">
        <v>52.98</v>
      </c>
      <c r="E29" t="s">
        <v>41</v>
      </c>
    </row>
    <row r="30" spans="1:6">
      <c r="A30" s="3">
        <v>42990</v>
      </c>
      <c r="B30" t="s">
        <v>16</v>
      </c>
      <c r="C30" t="s">
        <v>17</v>
      </c>
      <c r="D30" s="13">
        <v>25</v>
      </c>
      <c r="E30" t="s">
        <v>40</v>
      </c>
    </row>
    <row r="31" spans="1:6">
      <c r="A31" s="3">
        <v>42995</v>
      </c>
      <c r="B31" t="s">
        <v>15</v>
      </c>
      <c r="C31" t="s">
        <v>42</v>
      </c>
      <c r="D31" s="18">
        <v>11.2</v>
      </c>
      <c r="E31" t="s">
        <v>41</v>
      </c>
    </row>
    <row r="32" spans="1:6">
      <c r="A32" s="3">
        <v>43003</v>
      </c>
      <c r="B32" t="s">
        <v>19</v>
      </c>
      <c r="C32" t="s">
        <v>42</v>
      </c>
      <c r="D32" s="16">
        <v>73.98</v>
      </c>
      <c r="E32" t="s">
        <v>41</v>
      </c>
    </row>
    <row r="33" spans="1:6">
      <c r="A33" s="3">
        <v>43007</v>
      </c>
      <c r="B33" t="s">
        <v>18</v>
      </c>
      <c r="C33" t="s">
        <v>42</v>
      </c>
      <c r="D33" s="7">
        <v>26.26</v>
      </c>
      <c r="E33" t="s">
        <v>41</v>
      </c>
    </row>
    <row r="34" spans="1:6">
      <c r="A34" s="3">
        <v>43020</v>
      </c>
      <c r="B34" t="s">
        <v>16</v>
      </c>
      <c r="C34" t="s">
        <v>17</v>
      </c>
      <c r="D34" s="13">
        <v>220</v>
      </c>
      <c r="E34" t="s">
        <v>40</v>
      </c>
    </row>
    <row r="35" spans="1:6">
      <c r="A35" s="3">
        <v>43025</v>
      </c>
      <c r="B35" t="s">
        <v>15</v>
      </c>
      <c r="C35" t="s">
        <v>42</v>
      </c>
      <c r="D35" s="18">
        <v>11.2</v>
      </c>
      <c r="E35" t="s">
        <v>41</v>
      </c>
    </row>
    <row r="36" spans="1:6">
      <c r="A36" s="3">
        <v>43053</v>
      </c>
      <c r="B36" t="s">
        <v>16</v>
      </c>
      <c r="C36" t="s">
        <v>17</v>
      </c>
      <c r="D36" s="13">
        <v>10</v>
      </c>
      <c r="E36" t="s">
        <v>40</v>
      </c>
    </row>
    <row r="37" spans="1:6">
      <c r="A37" s="3">
        <v>43056</v>
      </c>
      <c r="B37" t="s">
        <v>15</v>
      </c>
      <c r="C37" t="s">
        <v>42</v>
      </c>
      <c r="D37" s="18">
        <v>11.2</v>
      </c>
      <c r="E37" t="s">
        <v>41</v>
      </c>
    </row>
    <row r="38" spans="1:6">
      <c r="A38" s="3">
        <v>43062</v>
      </c>
      <c r="B38" t="s">
        <v>13</v>
      </c>
      <c r="C38" t="s">
        <v>14</v>
      </c>
      <c r="D38" s="15">
        <v>800</v>
      </c>
      <c r="E38" t="s">
        <v>40</v>
      </c>
    </row>
    <row r="39" spans="1:6">
      <c r="A39" s="3">
        <v>43063</v>
      </c>
      <c r="B39" t="s">
        <v>12</v>
      </c>
      <c r="C39" t="s">
        <v>42</v>
      </c>
      <c r="D39" s="16">
        <v>6</v>
      </c>
      <c r="E39" t="s">
        <v>41</v>
      </c>
    </row>
    <row r="40" spans="1:6">
      <c r="A40" s="3">
        <v>43073</v>
      </c>
      <c r="B40" t="s">
        <v>43</v>
      </c>
      <c r="C40" t="s">
        <v>42</v>
      </c>
      <c r="D40" s="7">
        <v>57.27</v>
      </c>
      <c r="E40" t="s">
        <v>41</v>
      </c>
    </row>
    <row r="41" spans="1:6">
      <c r="A41" s="3">
        <v>43074</v>
      </c>
      <c r="B41" t="s">
        <v>44</v>
      </c>
      <c r="C41" t="s">
        <v>45</v>
      </c>
      <c r="D41" s="15">
        <v>1600</v>
      </c>
      <c r="E41" t="s">
        <v>40</v>
      </c>
    </row>
    <row r="42" spans="1:6">
      <c r="A42" s="3">
        <v>43074</v>
      </c>
      <c r="B42" t="s">
        <v>44</v>
      </c>
      <c r="C42" t="s">
        <v>45</v>
      </c>
      <c r="D42" s="15">
        <v>200</v>
      </c>
      <c r="E42" t="s">
        <v>40</v>
      </c>
    </row>
    <row r="43" spans="1:6">
      <c r="A43" s="3">
        <v>43076</v>
      </c>
      <c r="B43" t="s">
        <v>46</v>
      </c>
      <c r="C43" t="s">
        <v>42</v>
      </c>
      <c r="D43" s="17">
        <v>259.8</v>
      </c>
      <c r="E43" t="s">
        <v>41</v>
      </c>
    </row>
    <row r="44" spans="1:6">
      <c r="A44" s="3">
        <v>43076</v>
      </c>
      <c r="B44" t="s">
        <v>46</v>
      </c>
      <c r="C44" t="s">
        <v>42</v>
      </c>
      <c r="D44" s="17">
        <v>176</v>
      </c>
      <c r="E44" t="s">
        <v>41</v>
      </c>
    </row>
    <row r="45" spans="1:6">
      <c r="A45" s="3">
        <v>43077</v>
      </c>
      <c r="B45" t="s">
        <v>47</v>
      </c>
      <c r="C45" t="s">
        <v>48</v>
      </c>
      <c r="D45" s="17">
        <v>121.56</v>
      </c>
      <c r="E45" t="s">
        <v>41</v>
      </c>
    </row>
    <row r="46" spans="1:6">
      <c r="A46" s="3">
        <v>43080</v>
      </c>
      <c r="B46" t="s">
        <v>49</v>
      </c>
      <c r="C46" t="s">
        <v>42</v>
      </c>
      <c r="D46" s="16">
        <v>22.99</v>
      </c>
      <c r="E46" t="s">
        <v>41</v>
      </c>
    </row>
    <row r="47" spans="1:6">
      <c r="A47" s="3">
        <v>43081</v>
      </c>
      <c r="B47" t="s">
        <v>16</v>
      </c>
      <c r="C47" t="s">
        <v>17</v>
      </c>
      <c r="D47" s="13">
        <v>25</v>
      </c>
      <c r="E47" t="s">
        <v>40</v>
      </c>
    </row>
    <row r="48" spans="1:6">
      <c r="A48" s="3">
        <v>43084</v>
      </c>
      <c r="B48" t="s">
        <v>50</v>
      </c>
      <c r="C48" t="s">
        <v>42</v>
      </c>
      <c r="D48" s="17">
        <v>120</v>
      </c>
      <c r="E48" t="s">
        <v>41</v>
      </c>
      <c r="F48" t="s">
        <v>51</v>
      </c>
    </row>
    <row r="49" spans="1:5">
      <c r="A49" s="3">
        <v>43086</v>
      </c>
      <c r="B49" t="s">
        <v>15</v>
      </c>
      <c r="C49" t="s">
        <v>42</v>
      </c>
      <c r="D49" s="18">
        <v>11.2</v>
      </c>
      <c r="E49" t="s">
        <v>41</v>
      </c>
    </row>
    <row r="50" spans="1:5">
      <c r="A50" s="3">
        <v>43095</v>
      </c>
      <c r="B50" t="s">
        <v>47</v>
      </c>
      <c r="C50" t="s">
        <v>48</v>
      </c>
      <c r="D50" s="17">
        <v>121.56</v>
      </c>
      <c r="E50" t="s">
        <v>40</v>
      </c>
    </row>
    <row r="51" spans="1:5">
      <c r="A51" s="3">
        <v>43095</v>
      </c>
      <c r="B51" t="s">
        <v>52</v>
      </c>
      <c r="C51" t="s">
        <v>53</v>
      </c>
      <c r="D51" s="17">
        <v>11.44</v>
      </c>
      <c r="E51" t="s">
        <v>40</v>
      </c>
    </row>
    <row r="52" spans="1:5">
      <c r="A52" s="3">
        <v>43095</v>
      </c>
      <c r="B52" t="s">
        <v>52</v>
      </c>
      <c r="C52" t="s">
        <v>54</v>
      </c>
      <c r="D52" s="17">
        <v>99.78</v>
      </c>
      <c r="E52" t="s">
        <v>41</v>
      </c>
    </row>
    <row r="53" spans="1:5">
      <c r="A53" s="3">
        <v>43095</v>
      </c>
      <c r="B53" t="s">
        <v>55</v>
      </c>
      <c r="C53" t="s">
        <v>23</v>
      </c>
      <c r="D53" s="17">
        <v>62.2</v>
      </c>
      <c r="E53" t="s">
        <v>41</v>
      </c>
    </row>
    <row r="54" spans="1:5">
      <c r="A54" s="3">
        <v>43095</v>
      </c>
      <c r="B54" t="s">
        <v>52</v>
      </c>
      <c r="C54" t="s">
        <v>56</v>
      </c>
      <c r="D54" s="17">
        <v>30.87</v>
      </c>
      <c r="E54" t="s">
        <v>41</v>
      </c>
    </row>
    <row r="55" spans="1:5">
      <c r="A55" s="3">
        <v>43097</v>
      </c>
      <c r="B55" t="s">
        <v>57</v>
      </c>
      <c r="C55" t="s">
        <v>58</v>
      </c>
      <c r="D55" s="15">
        <v>480</v>
      </c>
      <c r="E55" t="s">
        <v>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F36"/>
    </sheetView>
  </sheetViews>
  <sheetFormatPr baseColWidth="10" defaultRowHeight="15" x14ac:dyDescent="0"/>
  <cols>
    <col min="2" max="2" width="32" customWidth="1"/>
    <col min="3" max="3" width="28.6640625" customWidth="1"/>
    <col min="4" max="4" width="15.1640625" customWidth="1"/>
  </cols>
  <sheetData>
    <row r="1" spans="1:6">
      <c r="A1" t="s">
        <v>35</v>
      </c>
      <c r="B1" t="s">
        <v>36</v>
      </c>
      <c r="C1" t="s">
        <v>37</v>
      </c>
      <c r="D1" t="s">
        <v>11</v>
      </c>
      <c r="E1" t="s">
        <v>38</v>
      </c>
      <c r="F1" t="s">
        <v>39</v>
      </c>
    </row>
    <row r="2" spans="1:6">
      <c r="A2" s="3">
        <v>42956</v>
      </c>
      <c r="B2" t="s">
        <v>27</v>
      </c>
      <c r="C2" t="s">
        <v>28</v>
      </c>
      <c r="D2">
        <v>455</v>
      </c>
      <c r="E2" t="s">
        <v>40</v>
      </c>
    </row>
    <row r="3" spans="1:6">
      <c r="A3" s="3">
        <v>42958</v>
      </c>
      <c r="B3" t="s">
        <v>16</v>
      </c>
      <c r="C3" t="s">
        <v>17</v>
      </c>
      <c r="D3">
        <v>310</v>
      </c>
      <c r="E3" t="s">
        <v>40</v>
      </c>
    </row>
    <row r="4" spans="1:6">
      <c r="A4" s="3">
        <v>42969</v>
      </c>
      <c r="B4" t="s">
        <v>24</v>
      </c>
      <c r="C4" t="s">
        <v>25</v>
      </c>
      <c r="D4">
        <v>68.349999999999994</v>
      </c>
      <c r="E4" t="s">
        <v>41</v>
      </c>
    </row>
    <row r="5" spans="1:6">
      <c r="A5" s="3">
        <v>42969</v>
      </c>
      <c r="B5" t="s">
        <v>26</v>
      </c>
      <c r="C5" t="s">
        <v>42</v>
      </c>
      <c r="D5">
        <v>20</v>
      </c>
      <c r="E5" t="s">
        <v>41</v>
      </c>
    </row>
    <row r="6" spans="1:6">
      <c r="A6" s="3">
        <v>42971</v>
      </c>
      <c r="B6" t="s">
        <v>22</v>
      </c>
      <c r="C6" t="s">
        <v>23</v>
      </c>
      <c r="D6">
        <v>130</v>
      </c>
      <c r="E6" t="s">
        <v>41</v>
      </c>
    </row>
    <row r="7" spans="1:6">
      <c r="A7" s="3">
        <v>42971</v>
      </c>
      <c r="B7" t="s">
        <v>22</v>
      </c>
      <c r="C7" t="s">
        <v>23</v>
      </c>
      <c r="D7">
        <v>44</v>
      </c>
      <c r="E7" t="s">
        <v>41</v>
      </c>
    </row>
    <row r="8" spans="1:6">
      <c r="A8" s="3">
        <v>42985</v>
      </c>
      <c r="B8" t="s">
        <v>21</v>
      </c>
      <c r="C8" t="s">
        <v>42</v>
      </c>
      <c r="D8" s="7">
        <v>89.8</v>
      </c>
      <c r="E8" t="s">
        <v>41</v>
      </c>
    </row>
    <row r="9" spans="1:6">
      <c r="A9" s="3">
        <v>42985</v>
      </c>
      <c r="B9" t="s">
        <v>20</v>
      </c>
      <c r="C9" t="s">
        <v>42</v>
      </c>
      <c r="D9" s="7">
        <v>6.4</v>
      </c>
      <c r="E9" t="s">
        <v>41</v>
      </c>
    </row>
    <row r="10" spans="1:6">
      <c r="A10" s="3">
        <v>42986</v>
      </c>
      <c r="B10" t="s">
        <v>20</v>
      </c>
      <c r="C10" t="s">
        <v>42</v>
      </c>
      <c r="D10">
        <v>52.98</v>
      </c>
      <c r="E10" t="s">
        <v>41</v>
      </c>
    </row>
    <row r="11" spans="1:6">
      <c r="A11" s="3">
        <v>42990</v>
      </c>
      <c r="B11" t="s">
        <v>16</v>
      </c>
      <c r="C11" t="s">
        <v>17</v>
      </c>
      <c r="D11">
        <v>25</v>
      </c>
      <c r="E11" t="s">
        <v>40</v>
      </c>
    </row>
    <row r="12" spans="1:6">
      <c r="A12" s="3">
        <v>42995</v>
      </c>
      <c r="B12" t="s">
        <v>15</v>
      </c>
      <c r="C12" t="s">
        <v>42</v>
      </c>
      <c r="D12">
        <v>11.2</v>
      </c>
      <c r="E12" t="s">
        <v>41</v>
      </c>
    </row>
    <row r="13" spans="1:6">
      <c r="A13" s="3">
        <v>43003</v>
      </c>
      <c r="B13" t="s">
        <v>19</v>
      </c>
      <c r="C13" t="s">
        <v>42</v>
      </c>
      <c r="D13">
        <v>73.98</v>
      </c>
      <c r="E13" t="s">
        <v>41</v>
      </c>
    </row>
    <row r="14" spans="1:6">
      <c r="A14" s="3">
        <v>43007</v>
      </c>
      <c r="B14" t="s">
        <v>18</v>
      </c>
      <c r="C14" t="s">
        <v>42</v>
      </c>
      <c r="D14">
        <v>26.26</v>
      </c>
      <c r="E14" t="s">
        <v>41</v>
      </c>
    </row>
    <row r="15" spans="1:6">
      <c r="A15" s="3">
        <v>43020</v>
      </c>
      <c r="B15" t="s">
        <v>16</v>
      </c>
      <c r="C15" t="s">
        <v>17</v>
      </c>
      <c r="D15">
        <v>220</v>
      </c>
      <c r="E15" t="s">
        <v>40</v>
      </c>
    </row>
    <row r="16" spans="1:6">
      <c r="A16" s="3">
        <v>43025</v>
      </c>
      <c r="B16" t="s">
        <v>15</v>
      </c>
      <c r="C16" t="s">
        <v>42</v>
      </c>
      <c r="D16">
        <v>11.2</v>
      </c>
      <c r="E16" t="s">
        <v>41</v>
      </c>
    </row>
    <row r="17" spans="1:6">
      <c r="A17" s="3">
        <v>43053</v>
      </c>
      <c r="B17" t="s">
        <v>16</v>
      </c>
      <c r="C17" t="s">
        <v>17</v>
      </c>
      <c r="D17">
        <v>10</v>
      </c>
      <c r="E17" t="s">
        <v>40</v>
      </c>
    </row>
    <row r="18" spans="1:6">
      <c r="A18" s="3">
        <v>43056</v>
      </c>
      <c r="B18" t="s">
        <v>15</v>
      </c>
      <c r="C18" t="s">
        <v>42</v>
      </c>
      <c r="D18">
        <v>11.2</v>
      </c>
      <c r="E18" t="s">
        <v>41</v>
      </c>
    </row>
    <row r="19" spans="1:6">
      <c r="A19" s="3">
        <v>43062</v>
      </c>
      <c r="B19" t="s">
        <v>13</v>
      </c>
      <c r="C19" t="s">
        <v>14</v>
      </c>
      <c r="D19">
        <v>800</v>
      </c>
      <c r="E19" t="s">
        <v>40</v>
      </c>
    </row>
    <row r="20" spans="1:6">
      <c r="A20" s="3">
        <v>43063</v>
      </c>
      <c r="B20" t="s">
        <v>12</v>
      </c>
      <c r="C20" t="s">
        <v>42</v>
      </c>
      <c r="D20" s="7">
        <v>6</v>
      </c>
      <c r="E20" t="s">
        <v>41</v>
      </c>
    </row>
    <row r="21" spans="1:6">
      <c r="A21" s="3">
        <v>43073</v>
      </c>
      <c r="B21" t="s">
        <v>43</v>
      </c>
      <c r="C21" t="s">
        <v>42</v>
      </c>
      <c r="D21" s="7">
        <v>57.27</v>
      </c>
      <c r="E21" t="s">
        <v>41</v>
      </c>
    </row>
    <row r="22" spans="1:6">
      <c r="A22" s="3">
        <v>43074</v>
      </c>
      <c r="B22" t="s">
        <v>44</v>
      </c>
      <c r="C22" t="s">
        <v>45</v>
      </c>
      <c r="D22" s="8">
        <v>1600</v>
      </c>
      <c r="E22" t="s">
        <v>40</v>
      </c>
    </row>
    <row r="23" spans="1:6">
      <c r="A23" s="3">
        <v>43074</v>
      </c>
      <c r="B23" t="s">
        <v>44</v>
      </c>
      <c r="C23" t="s">
        <v>45</v>
      </c>
      <c r="D23" s="7">
        <v>200</v>
      </c>
      <c r="E23" t="s">
        <v>40</v>
      </c>
    </row>
    <row r="24" spans="1:6">
      <c r="A24" s="3">
        <v>43076</v>
      </c>
      <c r="B24" t="s">
        <v>46</v>
      </c>
      <c r="C24" t="s">
        <v>42</v>
      </c>
      <c r="D24" s="7">
        <v>259.8</v>
      </c>
      <c r="E24" t="s">
        <v>41</v>
      </c>
    </row>
    <row r="25" spans="1:6">
      <c r="A25" s="3">
        <v>43076</v>
      </c>
      <c r="B25" t="s">
        <v>46</v>
      </c>
      <c r="C25" t="s">
        <v>42</v>
      </c>
      <c r="D25" s="7">
        <v>176</v>
      </c>
      <c r="E25" t="s">
        <v>41</v>
      </c>
    </row>
    <row r="26" spans="1:6">
      <c r="A26" s="3">
        <v>43077</v>
      </c>
      <c r="B26" t="s">
        <v>47</v>
      </c>
      <c r="C26" t="s">
        <v>48</v>
      </c>
      <c r="D26" s="7">
        <v>121.56</v>
      </c>
      <c r="E26" t="s">
        <v>41</v>
      </c>
    </row>
    <row r="27" spans="1:6">
      <c r="A27" s="3">
        <v>43080</v>
      </c>
      <c r="B27" t="s">
        <v>49</v>
      </c>
      <c r="C27" t="s">
        <v>42</v>
      </c>
      <c r="D27" s="7">
        <v>22.99</v>
      </c>
      <c r="E27" t="s">
        <v>41</v>
      </c>
    </row>
    <row r="28" spans="1:6">
      <c r="A28" s="3">
        <v>43081</v>
      </c>
      <c r="B28" t="s">
        <v>16</v>
      </c>
      <c r="C28" t="s">
        <v>17</v>
      </c>
      <c r="D28">
        <v>25</v>
      </c>
      <c r="E28" t="s">
        <v>40</v>
      </c>
    </row>
    <row r="29" spans="1:6">
      <c r="A29" s="3">
        <v>43084</v>
      </c>
      <c r="B29" t="s">
        <v>50</v>
      </c>
      <c r="C29" t="s">
        <v>42</v>
      </c>
      <c r="D29">
        <v>120</v>
      </c>
      <c r="E29" t="s">
        <v>41</v>
      </c>
      <c r="F29" t="s">
        <v>51</v>
      </c>
    </row>
    <row r="30" spans="1:6">
      <c r="A30" s="3">
        <v>43086</v>
      </c>
      <c r="B30" t="s">
        <v>15</v>
      </c>
      <c r="C30" t="s">
        <v>42</v>
      </c>
      <c r="D30">
        <v>11.2</v>
      </c>
      <c r="E30" t="s">
        <v>41</v>
      </c>
    </row>
    <row r="31" spans="1:6">
      <c r="A31" s="3">
        <v>43095</v>
      </c>
      <c r="B31" t="s">
        <v>47</v>
      </c>
      <c r="C31" t="s">
        <v>48</v>
      </c>
      <c r="D31" s="7">
        <v>121.56</v>
      </c>
      <c r="E31" t="s">
        <v>40</v>
      </c>
    </row>
    <row r="32" spans="1:6">
      <c r="A32" s="3">
        <v>43095</v>
      </c>
      <c r="B32" t="s">
        <v>52</v>
      </c>
      <c r="C32" t="s">
        <v>53</v>
      </c>
      <c r="D32" s="7">
        <v>11.44</v>
      </c>
      <c r="E32" t="s">
        <v>40</v>
      </c>
    </row>
    <row r="33" spans="1:5">
      <c r="A33" s="3">
        <v>43095</v>
      </c>
      <c r="B33" t="s">
        <v>52</v>
      </c>
      <c r="C33" t="s">
        <v>54</v>
      </c>
      <c r="D33" s="7">
        <v>99.78</v>
      </c>
      <c r="E33" t="s">
        <v>41</v>
      </c>
    </row>
    <row r="34" spans="1:5">
      <c r="A34" s="3">
        <v>43095</v>
      </c>
      <c r="B34" t="s">
        <v>55</v>
      </c>
      <c r="C34" t="s">
        <v>23</v>
      </c>
      <c r="D34">
        <v>62.2</v>
      </c>
      <c r="E34" t="s">
        <v>41</v>
      </c>
    </row>
    <row r="35" spans="1:5">
      <c r="A35" s="3">
        <v>43095</v>
      </c>
      <c r="B35" t="s">
        <v>52</v>
      </c>
      <c r="C35" t="s">
        <v>56</v>
      </c>
      <c r="D35" s="7">
        <v>30.87</v>
      </c>
      <c r="E35" t="s">
        <v>41</v>
      </c>
    </row>
    <row r="36" spans="1:5">
      <c r="A36" s="3">
        <v>43097</v>
      </c>
      <c r="B36" t="s">
        <v>57</v>
      </c>
      <c r="C36" t="s">
        <v>58</v>
      </c>
      <c r="D36" s="7">
        <v>480</v>
      </c>
      <c r="E36" t="s">
        <v>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Historique compte</vt:lpstr>
      <vt:lpstr>année 2017</vt:lpstr>
      <vt:lpstr>Historique compte 311217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2017-12-01T10:40:01Z</dcterms:created>
  <dcterms:modified xsi:type="dcterms:W3CDTF">2018-03-07T19:24:40Z</dcterms:modified>
</cp:coreProperties>
</file>